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UNKA\Dokumentumok\"/>
    </mc:Choice>
  </mc:AlternateContent>
  <xr:revisionPtr revIDLastSave="0" documentId="8_{D32BCFF0-F576-4268-98A5-D88345FFC46A}" xr6:coauthVersionLast="45" xr6:coauthVersionMax="45" xr10:uidLastSave="{00000000-0000-0000-0000-000000000000}"/>
  <bookViews>
    <workbookView xWindow="-60" yWindow="-60" windowWidth="20610" windowHeight="10980" xr2:uid="{58331432-AB4D-46ED-88AF-99065C764CF5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 l="1"/>
  <c r="G16" i="1"/>
  <c r="G14" i="1"/>
  <c r="G13" i="1"/>
  <c r="G11" i="1"/>
  <c r="G10" i="1"/>
  <c r="G9" i="1"/>
  <c r="G8" i="1"/>
  <c r="G7" i="1"/>
  <c r="G6" i="1"/>
  <c r="G5" i="1"/>
  <c r="F17" i="1"/>
  <c r="F16" i="1"/>
  <c r="F14" i="1"/>
  <c r="F13" i="1"/>
  <c r="F11" i="1"/>
  <c r="F10" i="1"/>
  <c r="F9" i="1"/>
  <c r="F7" i="1"/>
  <c r="F6" i="1"/>
  <c r="F5" i="1"/>
  <c r="F8" i="1" s="1"/>
  <c r="C11" i="1"/>
  <c r="C17" i="1" s="1"/>
  <c r="D11" i="1"/>
  <c r="D17" i="1" s="1"/>
  <c r="E11" i="1"/>
  <c r="E17" i="1" s="1"/>
  <c r="C10" i="1"/>
  <c r="C16" i="1" s="1"/>
  <c r="D10" i="1"/>
  <c r="E10" i="1"/>
  <c r="E16" i="1" s="1"/>
  <c r="C9" i="1"/>
  <c r="D9" i="1"/>
  <c r="D16" i="1" s="1"/>
  <c r="E9" i="1"/>
  <c r="C7" i="1"/>
  <c r="D7" i="1"/>
  <c r="E7" i="1"/>
  <c r="C6" i="1"/>
  <c r="D6" i="1"/>
  <c r="D14" i="1" s="1"/>
  <c r="E6" i="1"/>
  <c r="C5" i="1"/>
  <c r="C8" i="1" s="1"/>
  <c r="D5" i="1"/>
  <c r="E5" i="1"/>
  <c r="E8" i="1" s="1"/>
  <c r="B11" i="1"/>
  <c r="B17" i="1" s="1"/>
  <c r="B10" i="1"/>
  <c r="B16" i="1" s="1"/>
  <c r="B9" i="1"/>
  <c r="B7" i="1"/>
  <c r="B6" i="1"/>
  <c r="B13" i="1" s="1"/>
  <c r="B5" i="1"/>
  <c r="B14" i="1" s="1"/>
  <c r="B8" i="1" l="1"/>
  <c r="C13" i="1"/>
  <c r="D8" i="1"/>
  <c r="D13" i="1"/>
  <c r="E14" i="1"/>
  <c r="C14" i="1"/>
  <c r="E13" i="1"/>
</calcChain>
</file>

<file path=xl/sharedStrings.xml><?xml version="1.0" encoding="utf-8"?>
<sst xmlns="http://schemas.openxmlformats.org/spreadsheetml/2006/main" count="20" uniqueCount="20">
  <si>
    <t>Támogatás kalkulátor</t>
  </si>
  <si>
    <t>Bruttó bér</t>
  </si>
  <si>
    <t>SZJA</t>
  </si>
  <si>
    <t>Nyugdíjjár.</t>
  </si>
  <si>
    <t>Egbizt. Jár.</t>
  </si>
  <si>
    <t>Nettó bér</t>
  </si>
  <si>
    <t>Szocho</t>
  </si>
  <si>
    <t>Szakképz. Hj.</t>
  </si>
  <si>
    <t>KIVA</t>
  </si>
  <si>
    <t>Összes NAV utalandó</t>
  </si>
  <si>
    <t>Összes NAV KIVA-s cég</t>
  </si>
  <si>
    <t>Összes cégköltség</t>
  </si>
  <si>
    <t>Összes cégköltség KIVA esetén</t>
  </si>
  <si>
    <t>8 órás minimálbér</t>
  </si>
  <si>
    <t>8 órás "szakmás" minimálbér</t>
  </si>
  <si>
    <t>4 órás minimálbér</t>
  </si>
  <si>
    <t>4 órás "szakmás" minimálbér</t>
  </si>
  <si>
    <t>4 órás minimálbér max. támogatással</t>
  </si>
  <si>
    <t>4 órás "szakmás" minimálbér max. támogatással</t>
  </si>
  <si>
    <t>Támogatás összege a dolgozónak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</si>
</sst>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Ft&quot;_-;\-* #,##0.00\ &quot;Ft&quot;_-;_-* &quot;-&quot;??\ &quot;Ft&quot;_-;_-@_-"/>
    <numFmt numFmtId="167" formatCode="_-* #,##0\ [$Ft-40E]_-;\-* #,##0\ [$Ft-40E]_-;_-* &quot;-&quot;??\ [$Ft-40E]_-;_-@_-"/>
    <numFmt numFmtId="169" formatCode="_-* #,##0\ &quot;Ft&quot;_-;\-* #,##0\ &quot;Ft&quot;_-;_-* &quot;-&quot;??\ &quot;Ft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167" fontId="0" fillId="0" borderId="0" xfId="0" applyNumberFormat="1" applyAlignment="1">
      <alignment horizontal="center"/>
    </xf>
    <xf numFmtId="0" fontId="2" fillId="0" borderId="0" xfId="0" applyFont="1"/>
    <xf numFmtId="167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167" fontId="5" fillId="0" borderId="0" xfId="0" applyNumberFormat="1" applyFont="1" applyAlignment="1">
      <alignment horizontal="center"/>
    </xf>
    <xf numFmtId="169" fontId="2" fillId="0" borderId="0" xfId="1" applyNumberFormat="1" applyFont="1" applyAlignment="1">
      <alignment horizontal="center"/>
    </xf>
    <xf numFmtId="169" fontId="5" fillId="0" borderId="0" xfId="1" applyNumberFormat="1" applyFont="1" applyAlignment="1">
      <alignment horizontal="center"/>
    </xf>
    <xf numFmtId="0" fontId="6" fillId="0" borderId="0" xfId="0" applyFont="1"/>
    <xf numFmtId="169" fontId="6" fillId="0" borderId="0" xfId="1" applyNumberFormat="1" applyFont="1"/>
    <xf numFmtId="0" fontId="2" fillId="0" borderId="0" xfId="0" applyFont="1" applyAlignment="1">
      <alignment wrapText="1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D3EF9-FF0B-47FC-B70A-0AE1A6BE0A92}">
  <dimension ref="A1:G18"/>
  <sheetViews>
    <sheetView tabSelected="1" workbookViewId="0">
      <selection activeCell="F13" sqref="F13"/>
    </sheetView>
  </sheetViews>
  <sheetFormatPr defaultRowHeight="15" x14ac:dyDescent="0.25"/>
  <cols>
    <col min="1" max="1" width="30.5703125" bestFit="1" customWidth="1"/>
    <col min="2" max="2" width="17" bestFit="1" customWidth="1"/>
    <col min="3" max="3" width="16" bestFit="1" customWidth="1"/>
    <col min="4" max="4" width="17" bestFit="1" customWidth="1"/>
    <col min="5" max="5" width="16" bestFit="1" customWidth="1"/>
    <col min="6" max="6" width="22" bestFit="1" customWidth="1"/>
    <col min="7" max="7" width="27.140625" bestFit="1" customWidth="1"/>
  </cols>
  <sheetData>
    <row r="1" spans="1:7" s="4" customFormat="1" ht="18.75" x14ac:dyDescent="0.3">
      <c r="A1" s="5" t="s">
        <v>0</v>
      </c>
    </row>
    <row r="3" spans="1:7" s="12" customFormat="1" ht="33" customHeight="1" x14ac:dyDescent="0.25">
      <c r="B3" s="12" t="s">
        <v>13</v>
      </c>
      <c r="C3" s="12" t="s">
        <v>14</v>
      </c>
      <c r="D3" s="12" t="s">
        <v>15</v>
      </c>
      <c r="E3" s="12" t="s">
        <v>16</v>
      </c>
      <c r="F3" s="12" t="s">
        <v>17</v>
      </c>
      <c r="G3" s="12" t="s">
        <v>18</v>
      </c>
    </row>
    <row r="4" spans="1:7" s="2" customFormat="1" x14ac:dyDescent="0.25">
      <c r="A4" s="2" t="s">
        <v>1</v>
      </c>
      <c r="B4" s="3">
        <v>161000</v>
      </c>
      <c r="C4" s="3">
        <v>210600</v>
      </c>
      <c r="D4" s="3">
        <v>80500</v>
      </c>
      <c r="E4" s="3">
        <v>105300</v>
      </c>
      <c r="F4" s="3">
        <v>104650</v>
      </c>
      <c r="G4" s="3">
        <v>136890</v>
      </c>
    </row>
    <row r="5" spans="1:7" x14ac:dyDescent="0.25">
      <c r="A5" t="s">
        <v>2</v>
      </c>
      <c r="B5" s="1">
        <f>B4*15%</f>
        <v>24150</v>
      </c>
      <c r="C5" s="1">
        <f t="shared" ref="C5:G5" si="0">C4*15%</f>
        <v>31590</v>
      </c>
      <c r="D5" s="1">
        <f t="shared" si="0"/>
        <v>12075</v>
      </c>
      <c r="E5" s="1">
        <f t="shared" si="0"/>
        <v>15795</v>
      </c>
      <c r="F5" s="1">
        <f t="shared" si="0"/>
        <v>15697.5</v>
      </c>
      <c r="G5" s="1">
        <f t="shared" si="0"/>
        <v>20533.5</v>
      </c>
    </row>
    <row r="6" spans="1:7" x14ac:dyDescent="0.25">
      <c r="A6" t="s">
        <v>3</v>
      </c>
      <c r="B6" s="1">
        <f>B4*10%</f>
        <v>16100</v>
      </c>
      <c r="C6" s="1">
        <f t="shared" ref="C6:G6" si="1">C4*10%</f>
        <v>21060</v>
      </c>
      <c r="D6" s="1">
        <f t="shared" si="1"/>
        <v>8050</v>
      </c>
      <c r="E6" s="1">
        <f t="shared" si="1"/>
        <v>10530</v>
      </c>
      <c r="F6" s="1">
        <f t="shared" si="1"/>
        <v>10465</v>
      </c>
      <c r="G6" s="1">
        <f t="shared" si="1"/>
        <v>13689</v>
      </c>
    </row>
    <row r="7" spans="1:7" x14ac:dyDescent="0.25">
      <c r="A7" t="s">
        <v>4</v>
      </c>
      <c r="B7" s="1">
        <f>B4*8.5%</f>
        <v>13685.000000000002</v>
      </c>
      <c r="C7" s="1">
        <f t="shared" ref="C7:G7" si="2">C4*8.5%</f>
        <v>17901</v>
      </c>
      <c r="D7" s="1">
        <f t="shared" si="2"/>
        <v>6842.5000000000009</v>
      </c>
      <c r="E7" s="1">
        <f t="shared" si="2"/>
        <v>8950.5</v>
      </c>
      <c r="F7" s="1">
        <f t="shared" si="2"/>
        <v>8895.25</v>
      </c>
      <c r="G7" s="1">
        <f t="shared" si="2"/>
        <v>11635.650000000001</v>
      </c>
    </row>
    <row r="8" spans="1:7" s="2" customFormat="1" x14ac:dyDescent="0.25">
      <c r="A8" s="2" t="s">
        <v>5</v>
      </c>
      <c r="B8" s="3">
        <f>B4-B5-B6-B7</f>
        <v>107065</v>
      </c>
      <c r="C8" s="3">
        <f t="shared" ref="C8:G8" si="3">C4-C5-C6-C7</f>
        <v>140049</v>
      </c>
      <c r="D8" s="3">
        <f t="shared" si="3"/>
        <v>53532.5</v>
      </c>
      <c r="E8" s="3">
        <f t="shared" si="3"/>
        <v>70024.5</v>
      </c>
      <c r="F8" s="3">
        <f t="shared" si="3"/>
        <v>69592.25</v>
      </c>
      <c r="G8" s="3">
        <f t="shared" si="3"/>
        <v>91031.85</v>
      </c>
    </row>
    <row r="9" spans="1:7" x14ac:dyDescent="0.25">
      <c r="A9" t="s">
        <v>6</v>
      </c>
      <c r="B9" s="1">
        <f>B4*17.5%</f>
        <v>28175</v>
      </c>
      <c r="C9" s="1">
        <f t="shared" ref="C9:G9" si="4">C4*17.5%</f>
        <v>36855</v>
      </c>
      <c r="D9" s="1">
        <f t="shared" si="4"/>
        <v>14087.5</v>
      </c>
      <c r="E9" s="1">
        <f t="shared" si="4"/>
        <v>18427.5</v>
      </c>
      <c r="F9" s="1">
        <f t="shared" si="4"/>
        <v>18313.75</v>
      </c>
      <c r="G9" s="1">
        <f t="shared" si="4"/>
        <v>23955.75</v>
      </c>
    </row>
    <row r="10" spans="1:7" x14ac:dyDescent="0.25">
      <c r="A10" t="s">
        <v>7</v>
      </c>
      <c r="B10" s="1">
        <f>B4*1.5%</f>
        <v>2415</v>
      </c>
      <c r="C10" s="1">
        <f t="shared" ref="C10:D10" si="5">C4*1.5%</f>
        <v>3159</v>
      </c>
      <c r="D10" s="1">
        <f t="shared" si="5"/>
        <v>1207.5</v>
      </c>
      <c r="E10" s="1">
        <f>E4*1.5%</f>
        <v>1579.5</v>
      </c>
      <c r="F10" s="1">
        <f>F4*1.5%</f>
        <v>1569.75</v>
      </c>
      <c r="G10" s="1">
        <f>G4*1.5%</f>
        <v>2053.35</v>
      </c>
    </row>
    <row r="11" spans="1:7" x14ac:dyDescent="0.25">
      <c r="A11" t="s">
        <v>8</v>
      </c>
      <c r="B11" s="1">
        <f>B4*12%</f>
        <v>19320</v>
      </c>
      <c r="C11" s="1">
        <f t="shared" ref="C11:G11" si="6">C4*12%</f>
        <v>25272</v>
      </c>
      <c r="D11" s="1">
        <f t="shared" si="6"/>
        <v>9660</v>
      </c>
      <c r="E11" s="1">
        <f t="shared" si="6"/>
        <v>12636</v>
      </c>
      <c r="F11" s="1">
        <f t="shared" si="6"/>
        <v>12558</v>
      </c>
      <c r="G11" s="1">
        <f t="shared" si="6"/>
        <v>16426.8</v>
      </c>
    </row>
    <row r="12" spans="1:7" x14ac:dyDescent="0.25">
      <c r="B12" s="1"/>
      <c r="C12" s="1"/>
      <c r="D12" s="1"/>
      <c r="E12" s="1"/>
      <c r="F12" s="1"/>
      <c r="G12" s="1"/>
    </row>
    <row r="13" spans="1:7" s="2" customFormat="1" x14ac:dyDescent="0.25">
      <c r="A13" s="2" t="s">
        <v>9</v>
      </c>
      <c r="B13" s="3">
        <f>B5+B6+B7+B9+B10</f>
        <v>84525</v>
      </c>
      <c r="C13" s="3">
        <f t="shared" ref="C13:D13" si="7">C5+C6+C7+C9+C10</f>
        <v>110565</v>
      </c>
      <c r="D13" s="3">
        <f t="shared" si="7"/>
        <v>42262.5</v>
      </c>
      <c r="E13" s="3">
        <f>E5+E6+E7+E9+E10</f>
        <v>55282.5</v>
      </c>
      <c r="F13" s="3">
        <f>F5+F6+F7+F9+F10</f>
        <v>54941.25</v>
      </c>
      <c r="G13" s="3">
        <f>G5+G6+G7+G9+G10</f>
        <v>71867.25</v>
      </c>
    </row>
    <row r="14" spans="1:7" s="6" customFormat="1" x14ac:dyDescent="0.25">
      <c r="A14" s="6" t="s">
        <v>10</v>
      </c>
      <c r="B14" s="7">
        <f>B5+B6+B7+B11</f>
        <v>73255</v>
      </c>
      <c r="C14" s="7">
        <f t="shared" ref="C14:G14" si="8">C5+C6+C7+C11</f>
        <v>95823</v>
      </c>
      <c r="D14" s="7">
        <f t="shared" si="8"/>
        <v>36627.5</v>
      </c>
      <c r="E14" s="7">
        <f t="shared" si="8"/>
        <v>47911.5</v>
      </c>
      <c r="F14" s="7">
        <f t="shared" si="8"/>
        <v>47615.75</v>
      </c>
      <c r="G14" s="7">
        <f t="shared" si="8"/>
        <v>62284.95</v>
      </c>
    </row>
    <row r="15" spans="1:7" x14ac:dyDescent="0.25">
      <c r="B15" s="1"/>
      <c r="C15" s="1"/>
      <c r="D15" s="1"/>
      <c r="E15" s="1"/>
      <c r="F15" s="1"/>
      <c r="G15" s="1"/>
    </row>
    <row r="16" spans="1:7" s="2" customFormat="1" x14ac:dyDescent="0.25">
      <c r="A16" s="2" t="s">
        <v>11</v>
      </c>
      <c r="B16" s="8">
        <f>B4+B9+B10</f>
        <v>191590</v>
      </c>
      <c r="C16" s="8">
        <f t="shared" ref="C16:D16" si="9">C4+C9+C10</f>
        <v>250614</v>
      </c>
      <c r="D16" s="8">
        <f t="shared" si="9"/>
        <v>95795</v>
      </c>
      <c r="E16" s="8">
        <f>E4+E9+E10</f>
        <v>125307</v>
      </c>
      <c r="F16" s="8">
        <f>F4+F9+F10</f>
        <v>124533.5</v>
      </c>
      <c r="G16" s="8">
        <f>G4+G9+G10</f>
        <v>162899.1</v>
      </c>
    </row>
    <row r="17" spans="1:7" s="6" customFormat="1" x14ac:dyDescent="0.25">
      <c r="A17" s="6" t="s">
        <v>12</v>
      </c>
      <c r="B17" s="9">
        <f>B4+B11</f>
        <v>180320</v>
      </c>
      <c r="C17" s="9">
        <f t="shared" ref="C17:G17" si="10">C4+C11</f>
        <v>235872</v>
      </c>
      <c r="D17" s="9">
        <f t="shared" si="10"/>
        <v>90160</v>
      </c>
      <c r="E17" s="9">
        <f t="shared" si="10"/>
        <v>117936</v>
      </c>
      <c r="F17" s="9">
        <f t="shared" si="10"/>
        <v>117208</v>
      </c>
      <c r="G17" s="9">
        <f t="shared" si="10"/>
        <v>153316.79999999999</v>
      </c>
    </row>
    <row r="18" spans="1:7" s="10" customFormat="1" x14ac:dyDescent="0.25">
      <c r="A18" s="10" t="s">
        <v>19</v>
      </c>
      <c r="B18" s="11">
        <v>0</v>
      </c>
      <c r="C18" s="11">
        <v>0</v>
      </c>
      <c r="D18" s="11">
        <v>0</v>
      </c>
      <c r="E18" s="11">
        <v>0</v>
      </c>
      <c r="F18" s="11">
        <v>37473</v>
      </c>
      <c r="G18" s="11">
        <v>49017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</dc:creator>
  <cp:lastModifiedBy>Iroda</cp:lastModifiedBy>
  <dcterms:created xsi:type="dcterms:W3CDTF">2020-04-14T07:14:47Z</dcterms:created>
  <dcterms:modified xsi:type="dcterms:W3CDTF">2020-04-14T07:57:32Z</dcterms:modified>
</cp:coreProperties>
</file>